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<sst xmlns="http://schemas.openxmlformats.org/spreadsheetml/2006/main" count="7" uniqueCount="7">
  <si>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</si>
  <si>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T=</t>
  </si>
  <si>
    <t>dt=</t>
  </si>
  <si>
    <t>dimtijd=</t>
  </si>
  <si>
    <t>Ulamp</t>
  </si>
  <si>
    <t>Unet</t>
  </si>
  <si>
    <t>Dim de lamp met de schuifbalk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</si>
</sst>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0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 patternType="solid">
          <fgColor rgb="FF808080"/>
          <bgColor rgb="FFFF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45"/>
          <c:w val="0.93"/>
          <c:h val="0.92925"/>
        </c:manualLayout>
      </c:layout>
      <c:scatterChart>
        <c:scatterStyle val="smooth"/>
        <c:varyColors val="0"/>
        <c:ser>
          <c:idx val="0"/>
          <c:order val="0"/>
          <c:tx>
            <c:v>eerste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Blad1!$AB$37:$AB$87</c:f>
              <c:numCache/>
            </c:numRef>
          </c:xVal>
          <c:yVal>
            <c:numRef>
              <c:f>Blad1!$AC$37:$AC$87</c:f>
              <c:numCache/>
            </c:numRef>
          </c:yVal>
          <c:smooth val="1"/>
        </c:ser>
        <c:ser>
          <c:idx val="1"/>
          <c:order val="1"/>
          <c:tx>
            <c:v>tweede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Blad1!$AB$87:$AB$137</c:f>
              <c:numCache/>
            </c:numRef>
          </c:xVal>
          <c:yVal>
            <c:numRef>
              <c:f>Blad1!$AC$87:$AC$137</c:f>
              <c:numCache/>
            </c:numRef>
          </c:yVal>
          <c:smooth val="1"/>
        </c:ser>
        <c:ser>
          <c:idx val="2"/>
          <c:order val="2"/>
          <c:tx>
            <c:v>derde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Blad1!$AB$137:$AB$187</c:f>
              <c:numCache/>
            </c:numRef>
          </c:xVal>
          <c:yVal>
            <c:numRef>
              <c:f>Blad1!$AC$137:$AC$187</c:f>
              <c:numCache/>
            </c:numRef>
          </c:yVal>
          <c:smooth val="1"/>
        </c:ser>
        <c:ser>
          <c:idx val="3"/>
          <c:order val="3"/>
          <c:tx>
            <c:v>Unet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Blad1!$AB$37:$AB$187</c:f>
              <c:numCache/>
            </c:numRef>
          </c:xVal>
          <c:yVal>
            <c:numRef>
              <c:f>Blad1!$AD$37:$AD$187</c:f>
              <c:numCache/>
            </c:numRef>
          </c:yVal>
          <c:smooth val="1"/>
        </c:ser>
        <c:axId val="37648267"/>
        <c:axId val="3290084"/>
      </c:scatterChart>
      <c:valAx>
        <c:axId val="37648267"/>
        <c:scaling>
          <c:orientation val="minMax"/>
          <c:max val="0.03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90084"/>
        <c:crosses val="autoZero"/>
        <c:crossBetween val="midCat"/>
        <c:dispUnits/>
        <c:majorUnit val="0.003"/>
        <c:minorUnit val="0.003"/>
      </c:valAx>
      <c:valAx>
        <c:axId val="3290084"/>
        <c:scaling>
          <c:orientation val="minMax"/>
          <c:max val="300"/>
          <c:min val="-300"/>
        </c:scaling>
        <c:axPos val="l"/>
        <c:majorGridlines/>
        <c:minorGridlines/>
        <c:delete val="0"/>
        <c:numFmt formatCode="0" sourceLinked="0"/>
        <c:majorTickMark val="none"/>
        <c:minorTickMark val="none"/>
        <c:tickLblPos val="none"/>
        <c:crossAx val="37648267"/>
        <c:crosses val="autoZero"/>
        <c:crossBetween val="midCat"/>
        <c:dispUnits/>
        <c:minorUnit val="50"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57150</xdr:rowOff>
    </xdr:from>
    <xdr:to>
      <xdr:col>12</xdr:col>
      <xdr:colOff>142875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1781175"/>
        <a:ext cx="48291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</xdr:row>
      <xdr:rowOff>123825</xdr:rowOff>
    </xdr:from>
    <xdr:to>
      <xdr:col>8</xdr:col>
      <xdr:colOff>266700</xdr:colOff>
      <xdr:row>9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581150" y="323850"/>
          <a:ext cx="1276350" cy="1276350"/>
        </a:xfrm>
        <a:prstGeom prst="don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</xdr:row>
      <xdr:rowOff>57150</xdr:rowOff>
    </xdr:from>
    <xdr:to>
      <xdr:col>17</xdr:col>
      <xdr:colOff>114300</xdr:colOff>
      <xdr:row>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45720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showGridLines="0" showRowColHeaders="0" tabSelected="1" showOutlineSymbols="0" workbookViewId="0" topLeftCell="A1">
      <pane xSplit="25" topLeftCell="AB1" activePane="topRight" state="frozen"/>
      <selection pane="topLeft" activeCell="A1" sqref="A1"/>
      <selection pane="topRight" activeCell="AB33" sqref="AB33"/>
    </sheetView>
  </sheetViews>
  <sheetFormatPr defaultColWidth="9.140625" defaultRowHeight="12.75"/>
  <cols>
    <col min="1" max="3" width="9.140625" style="2" customWidth="1"/>
    <col min="4" max="8" width="2.28125" style="2" customWidth="1"/>
    <col min="9" max="15" width="9.140625" style="2" customWidth="1"/>
    <col min="16" max="16" width="10.140625" style="2" bestFit="1" customWidth="1"/>
    <col min="17" max="18" width="9.140625" style="2" customWidth="1"/>
    <col min="19" max="25" width="168.00390625" style="2" customWidth="1"/>
    <col min="26" max="16384" width="9.140625" style="2" customWidth="1"/>
  </cols>
  <sheetData>
    <row r="1" ht="15.75">
      <c r="A1" s="1"/>
    </row>
    <row r="2" ht="15.75">
      <c r="A2" s="1"/>
    </row>
    <row r="3" ht="16.5" thickBot="1">
      <c r="J3" s="15" t="s">
        <v>6</v>
      </c>
    </row>
    <row r="4" spans="4:16" ht="11.25" customHeight="1">
      <c r="D4" s="3"/>
      <c r="E4" s="4"/>
      <c r="F4" s="4"/>
      <c r="G4" s="4"/>
      <c r="H4" s="5"/>
      <c r="P4" s="17">
        <v>16022006</v>
      </c>
    </row>
    <row r="5" spans="4:8" ht="11.25" customHeight="1">
      <c r="D5" s="6"/>
      <c r="E5" s="7"/>
      <c r="F5" s="7"/>
      <c r="G5" s="7"/>
      <c r="H5" s="8"/>
    </row>
    <row r="6" spans="4:8" ht="11.25" customHeight="1">
      <c r="D6" s="6"/>
      <c r="E6" s="7"/>
      <c r="F6" s="7"/>
      <c r="G6" s="7"/>
      <c r="H6" s="8"/>
    </row>
    <row r="7" spans="4:8" ht="11.25" customHeight="1">
      <c r="D7" s="6"/>
      <c r="E7" s="7"/>
      <c r="F7" s="7"/>
      <c r="G7" s="7"/>
      <c r="H7" s="8"/>
    </row>
    <row r="8" spans="4:8" ht="11.25" customHeight="1" thickBot="1">
      <c r="D8" s="9"/>
      <c r="E8" s="10"/>
      <c r="F8" s="10"/>
      <c r="G8" s="10"/>
      <c r="H8" s="11"/>
    </row>
    <row r="9" ht="15.75"/>
    <row r="10" ht="15.75"/>
    <row r="11" ht="15.75"/>
    <row r="12" ht="15.75"/>
    <row r="32" spans="27:28" ht="15.75">
      <c r="AA32" s="2" t="s">
        <v>3</v>
      </c>
      <c r="AB32" s="2">
        <f>AB33*AB34/100</f>
        <v>0</v>
      </c>
    </row>
    <row r="33" ht="15.75">
      <c r="AB33" s="16">
        <v>0</v>
      </c>
    </row>
    <row r="34" spans="27:28" ht="15.75">
      <c r="AA34" s="2" t="s">
        <v>1</v>
      </c>
      <c r="AB34" s="2">
        <v>0.02</v>
      </c>
    </row>
    <row r="35" spans="27:28" ht="15.75">
      <c r="AA35" s="2" t="s">
        <v>2</v>
      </c>
      <c r="AB35" s="2">
        <f>AB34/100</f>
        <v>0.0002</v>
      </c>
    </row>
    <row r="36" spans="28:30" ht="15.75">
      <c r="AB36" s="12" t="s">
        <v>0</v>
      </c>
      <c r="AC36" s="12" t="s">
        <v>4</v>
      </c>
      <c r="AD36" s="2" t="s">
        <v>5</v>
      </c>
    </row>
    <row r="37" spans="27:30" ht="15.75">
      <c r="AA37" s="2">
        <v>0</v>
      </c>
      <c r="AB37" s="12">
        <f aca="true" t="shared" si="0" ref="AB37:AB68">AA37*$AB$35</f>
        <v>0</v>
      </c>
      <c r="AC37" s="13">
        <f aca="true" t="shared" si="1" ref="AC37:AC68">IF(AB37&lt;$AB$32,0,230*SIN(AB37/$AB$34*2*PI()))</f>
        <v>0</v>
      </c>
      <c r="AD37" s="13">
        <f aca="true" t="shared" si="2" ref="AD37:AD68">230*SIN(AB37/$AB$34*2*PI())</f>
        <v>0</v>
      </c>
    </row>
    <row r="38" spans="27:30" ht="15.75">
      <c r="AA38" s="2">
        <v>1</v>
      </c>
      <c r="AB38" s="12">
        <f t="shared" si="0"/>
        <v>0.0002</v>
      </c>
      <c r="AC38" s="13">
        <f t="shared" si="1"/>
        <v>14.441819491742075</v>
      </c>
      <c r="AD38" s="13">
        <f t="shared" si="2"/>
        <v>14.441819491742075</v>
      </c>
    </row>
    <row r="39" spans="27:30" ht="15.75">
      <c r="AA39" s="2">
        <v>2</v>
      </c>
      <c r="AB39" s="12">
        <f t="shared" si="0"/>
        <v>0.0004</v>
      </c>
      <c r="AC39" s="13">
        <f t="shared" si="1"/>
        <v>28.826643719789978</v>
      </c>
      <c r="AD39" s="13">
        <f t="shared" si="2"/>
        <v>28.826643719789978</v>
      </c>
    </row>
    <row r="40" spans="27:30" ht="15.75">
      <c r="AA40" s="2">
        <v>3</v>
      </c>
      <c r="AB40" s="12">
        <f t="shared" si="0"/>
        <v>0.0006000000000000001</v>
      </c>
      <c r="AC40" s="13">
        <f t="shared" si="1"/>
        <v>43.09770235471667</v>
      </c>
      <c r="AD40" s="13">
        <f t="shared" si="2"/>
        <v>43.09770235471667</v>
      </c>
    </row>
    <row r="41" spans="27:30" ht="15.75">
      <c r="AA41" s="2">
        <v>4</v>
      </c>
      <c r="AB41" s="12">
        <f t="shared" si="0"/>
        <v>0.0008</v>
      </c>
      <c r="AC41" s="13">
        <f t="shared" si="1"/>
        <v>57.198674047916604</v>
      </c>
      <c r="AD41" s="13">
        <f t="shared" si="2"/>
        <v>57.198674047916604</v>
      </c>
    </row>
    <row r="42" spans="27:30" ht="15.75">
      <c r="AA42" s="2">
        <v>5</v>
      </c>
      <c r="AB42" s="12">
        <f t="shared" si="0"/>
        <v>0.001</v>
      </c>
      <c r="AC42" s="13">
        <f t="shared" si="1"/>
        <v>71.0739087062379</v>
      </c>
      <c r="AD42" s="13">
        <f t="shared" si="2"/>
        <v>71.0739087062379</v>
      </c>
    </row>
    <row r="43" spans="27:30" ht="15.75">
      <c r="AA43" s="2">
        <v>6</v>
      </c>
      <c r="AB43" s="12">
        <f t="shared" si="0"/>
        <v>0.0012000000000000001</v>
      </c>
      <c r="AC43" s="13">
        <f t="shared" si="1"/>
        <v>84.66864711747593</v>
      </c>
      <c r="AD43" s="13">
        <f t="shared" si="2"/>
        <v>84.66864711747593</v>
      </c>
    </row>
    <row r="44" spans="27:30" ht="15.75">
      <c r="AA44" s="2">
        <v>7</v>
      </c>
      <c r="AB44" s="12">
        <f t="shared" si="0"/>
        <v>0.0014</v>
      </c>
      <c r="AC44" s="13">
        <f t="shared" si="1"/>
        <v>97.9292370599667</v>
      </c>
      <c r="AD44" s="13">
        <f t="shared" si="2"/>
        <v>97.9292370599667</v>
      </c>
    </row>
    <row r="45" spans="27:30" ht="15.75">
      <c r="AA45" s="2">
        <v>8</v>
      </c>
      <c r="AB45" s="12">
        <f t="shared" si="0"/>
        <v>0.0016</v>
      </c>
      <c r="AC45" s="13">
        <f t="shared" si="1"/>
        <v>110.80334504339453</v>
      </c>
      <c r="AD45" s="13">
        <f t="shared" si="2"/>
        <v>110.80334504339453</v>
      </c>
    </row>
    <row r="46" spans="27:30" ht="15.75">
      <c r="AA46" s="2">
        <v>9</v>
      </c>
      <c r="AB46" s="12">
        <f t="shared" si="0"/>
        <v>0.0018000000000000002</v>
      </c>
      <c r="AC46" s="13">
        <f t="shared" si="1"/>
        <v>123.24016284516924</v>
      </c>
      <c r="AD46" s="13">
        <f t="shared" si="2"/>
        <v>123.24016284516924</v>
      </c>
    </row>
    <row r="47" spans="27:30" ht="15.75">
      <c r="AA47" s="2">
        <v>10</v>
      </c>
      <c r="AB47" s="12">
        <f t="shared" si="0"/>
        <v>0.002</v>
      </c>
      <c r="AC47" s="13">
        <f t="shared" si="1"/>
        <v>135.1906080272688</v>
      </c>
      <c r="AD47" s="13">
        <f t="shared" si="2"/>
        <v>135.1906080272688</v>
      </c>
    </row>
    <row r="48" spans="27:30" ht="15.75">
      <c r="AA48" s="2">
        <v>11</v>
      </c>
      <c r="AB48" s="12">
        <f t="shared" si="0"/>
        <v>0.0022</v>
      </c>
      <c r="AC48" s="13">
        <f t="shared" si="1"/>
        <v>146.60751764219862</v>
      </c>
      <c r="AD48" s="13">
        <f t="shared" si="2"/>
        <v>146.60751764219862</v>
      </c>
    </row>
    <row r="49" spans="27:30" ht="15.75">
      <c r="AA49" s="2">
        <v>12</v>
      </c>
      <c r="AB49" s="12">
        <f t="shared" si="0"/>
        <v>0.0024000000000000002</v>
      </c>
      <c r="AC49" s="13">
        <f t="shared" si="1"/>
        <v>157.4458343635984</v>
      </c>
      <c r="AD49" s="13">
        <f t="shared" si="2"/>
        <v>157.4458343635984</v>
      </c>
    </row>
    <row r="50" spans="27:30" ht="15.75">
      <c r="AA50" s="2">
        <v>13</v>
      </c>
      <c r="AB50" s="12">
        <f t="shared" si="0"/>
        <v>0.0026000000000000003</v>
      </c>
      <c r="AC50" s="13">
        <f t="shared" si="1"/>
        <v>167.66278430692466</v>
      </c>
      <c r="AD50" s="13">
        <f t="shared" si="2"/>
        <v>167.66278430692466</v>
      </c>
    </row>
    <row r="51" spans="27:30" ht="15.75">
      <c r="AA51" s="2">
        <v>14</v>
      </c>
      <c r="AB51" s="12">
        <f t="shared" si="0"/>
        <v>0.0028</v>
      </c>
      <c r="AC51" s="13">
        <f t="shared" si="1"/>
        <v>177.2180458384315</v>
      </c>
      <c r="AD51" s="13">
        <f t="shared" si="2"/>
        <v>177.2180458384315</v>
      </c>
    </row>
    <row r="52" spans="27:30" ht="15.75">
      <c r="AA52" s="2">
        <v>15</v>
      </c>
      <c r="AB52" s="12">
        <f t="shared" si="0"/>
        <v>0.003</v>
      </c>
      <c r="AC52" s="13">
        <f t="shared" si="1"/>
        <v>186.07390870623792</v>
      </c>
      <c r="AD52" s="13">
        <f t="shared" si="2"/>
        <v>186.07390870623792</v>
      </c>
    </row>
    <row r="53" spans="27:30" ht="15.75">
      <c r="AA53" s="2">
        <v>16</v>
      </c>
      <c r="AB53" s="12">
        <f t="shared" si="0"/>
        <v>0.0032</v>
      </c>
      <c r="AC53" s="13">
        <f t="shared" si="1"/>
        <v>194.19542286546346</v>
      </c>
      <c r="AD53" s="13">
        <f t="shared" si="2"/>
        <v>194.19542286546346</v>
      </c>
    </row>
    <row r="54" spans="27:30" ht="15.75">
      <c r="AA54" s="2">
        <v>17</v>
      </c>
      <c r="AB54" s="12">
        <f t="shared" si="0"/>
        <v>0.0034000000000000002</v>
      </c>
      <c r="AC54" s="13">
        <f t="shared" si="1"/>
        <v>201.55053641008865</v>
      </c>
      <c r="AD54" s="13">
        <f t="shared" si="2"/>
        <v>201.55053641008865</v>
      </c>
    </row>
    <row r="55" spans="27:30" ht="15.75">
      <c r="AA55" s="2">
        <v>18</v>
      </c>
      <c r="AB55" s="12">
        <f t="shared" si="0"/>
        <v>0.0036000000000000003</v>
      </c>
      <c r="AC55" s="13">
        <f t="shared" si="1"/>
        <v>208.1102220671845</v>
      </c>
      <c r="AD55" s="13">
        <f t="shared" si="2"/>
        <v>208.1102220671845</v>
      </c>
    </row>
    <row r="56" spans="27:30" ht="15.75">
      <c r="AA56" s="2">
        <v>19</v>
      </c>
      <c r="AB56" s="12">
        <f t="shared" si="0"/>
        <v>0.0038</v>
      </c>
      <c r="AC56" s="13">
        <f t="shared" si="1"/>
        <v>213.84859175429781</v>
      </c>
      <c r="AD56" s="13">
        <f t="shared" si="2"/>
        <v>213.84859175429781</v>
      </c>
    </row>
    <row r="57" spans="27:30" ht="15.75">
      <c r="AA57" s="2">
        <v>20</v>
      </c>
      <c r="AB57" s="12">
        <f t="shared" si="0"/>
        <v>0.004</v>
      </c>
      <c r="AC57" s="13">
        <f t="shared" si="1"/>
        <v>218.7429987478853</v>
      </c>
      <c r="AD57" s="13">
        <f t="shared" si="2"/>
        <v>218.7429987478853</v>
      </c>
    </row>
    <row r="58" spans="27:30" ht="15.75">
      <c r="AA58" s="2">
        <v>21</v>
      </c>
      <c r="AB58" s="12">
        <f t="shared" si="0"/>
        <v>0.004200000000000001</v>
      </c>
      <c r="AC58" s="13">
        <f t="shared" si="1"/>
        <v>222.77412705958514</v>
      </c>
      <c r="AD58" s="13">
        <f t="shared" si="2"/>
        <v>222.77412705958514</v>
      </c>
    </row>
    <row r="59" spans="27:30" ht="15.75">
      <c r="AA59" s="2">
        <v>22</v>
      </c>
      <c r="AB59" s="12">
        <f t="shared" si="0"/>
        <v>0.0044</v>
      </c>
      <c r="AC59" s="13">
        <f t="shared" si="1"/>
        <v>225.92606766759837</v>
      </c>
      <c r="AD59" s="13">
        <f t="shared" si="2"/>
        <v>225.92606766759837</v>
      </c>
    </row>
    <row r="60" spans="27:30" ht="15.75">
      <c r="AA60" s="2">
        <v>23</v>
      </c>
      <c r="AB60" s="12">
        <f t="shared" si="0"/>
        <v>0.0046</v>
      </c>
      <c r="AC60" s="13">
        <f t="shared" si="1"/>
        <v>228.1863813023299</v>
      </c>
      <c r="AD60" s="13">
        <f t="shared" si="2"/>
        <v>228.1863813023299</v>
      </c>
    </row>
    <row r="61" spans="27:30" ht="15.75">
      <c r="AA61" s="2">
        <v>24</v>
      </c>
      <c r="AB61" s="12">
        <f t="shared" si="0"/>
        <v>0.0048000000000000004</v>
      </c>
      <c r="AC61" s="13">
        <f t="shared" si="1"/>
        <v>229.54614753850245</v>
      </c>
      <c r="AD61" s="13">
        <f t="shared" si="2"/>
        <v>229.54614753850245</v>
      </c>
    </row>
    <row r="62" spans="27:30" ht="15.75">
      <c r="AA62" s="2">
        <v>25</v>
      </c>
      <c r="AB62" s="12">
        <f t="shared" si="0"/>
        <v>0.005</v>
      </c>
      <c r="AC62" s="13">
        <f t="shared" si="1"/>
        <v>230</v>
      </c>
      <c r="AD62" s="13">
        <f t="shared" si="2"/>
        <v>230</v>
      </c>
    </row>
    <row r="63" spans="27:30" ht="15.75">
      <c r="AA63" s="2">
        <v>26</v>
      </c>
      <c r="AB63" s="12">
        <f t="shared" si="0"/>
        <v>0.005200000000000001</v>
      </c>
      <c r="AC63" s="13">
        <f t="shared" si="1"/>
        <v>229.54614753850245</v>
      </c>
      <c r="AD63" s="13">
        <f t="shared" si="2"/>
        <v>229.54614753850245</v>
      </c>
    </row>
    <row r="64" spans="27:30" ht="15.75">
      <c r="AA64" s="2">
        <v>27</v>
      </c>
      <c r="AB64" s="12">
        <f t="shared" si="0"/>
        <v>0.0054</v>
      </c>
      <c r="AC64" s="13">
        <f t="shared" si="1"/>
        <v>228.1863813023299</v>
      </c>
      <c r="AD64" s="13">
        <f t="shared" si="2"/>
        <v>228.1863813023299</v>
      </c>
    </row>
    <row r="65" spans="27:30" ht="15.75">
      <c r="AA65" s="2">
        <v>28</v>
      </c>
      <c r="AB65" s="12">
        <f t="shared" si="0"/>
        <v>0.0056</v>
      </c>
      <c r="AC65" s="13">
        <f t="shared" si="1"/>
        <v>225.9260676675984</v>
      </c>
      <c r="AD65" s="13">
        <f t="shared" si="2"/>
        <v>225.9260676675984</v>
      </c>
    </row>
    <row r="66" spans="27:30" ht="15.75">
      <c r="AA66" s="2">
        <v>29</v>
      </c>
      <c r="AB66" s="12">
        <f t="shared" si="0"/>
        <v>0.0058000000000000005</v>
      </c>
      <c r="AC66" s="13">
        <f t="shared" si="1"/>
        <v>222.77412705958514</v>
      </c>
      <c r="AD66" s="13">
        <f t="shared" si="2"/>
        <v>222.77412705958514</v>
      </c>
    </row>
    <row r="67" spans="27:30" ht="15.75">
      <c r="AA67" s="2">
        <v>30</v>
      </c>
      <c r="AB67" s="12">
        <f t="shared" si="0"/>
        <v>0.006</v>
      </c>
      <c r="AC67" s="13">
        <f t="shared" si="1"/>
        <v>218.74299874788534</v>
      </c>
      <c r="AD67" s="13">
        <f t="shared" si="2"/>
        <v>218.74299874788534</v>
      </c>
    </row>
    <row r="68" spans="27:30" ht="15.75">
      <c r="AA68" s="2">
        <v>31</v>
      </c>
      <c r="AB68" s="12">
        <f t="shared" si="0"/>
        <v>0.006200000000000001</v>
      </c>
      <c r="AC68" s="13">
        <f t="shared" si="1"/>
        <v>213.84859175429781</v>
      </c>
      <c r="AD68" s="13">
        <f t="shared" si="2"/>
        <v>213.84859175429781</v>
      </c>
    </row>
    <row r="69" spans="27:30" ht="15.75">
      <c r="AA69" s="2">
        <v>32</v>
      </c>
      <c r="AB69" s="12">
        <f aca="true" t="shared" si="3" ref="AB69:AB100">AA69*$AB$35</f>
        <v>0.0064</v>
      </c>
      <c r="AC69" s="13">
        <f aca="true" t="shared" si="4" ref="AC69:AC86">IF(AB69&lt;$AB$32,0,230*SIN(AB69/$AB$34*2*PI()))</f>
        <v>208.11022206718448</v>
      </c>
      <c r="AD69" s="13">
        <f aca="true" t="shared" si="5" ref="AD69:AD100">230*SIN(AB69/$AB$34*2*PI())</f>
        <v>208.11022206718448</v>
      </c>
    </row>
    <row r="70" spans="27:30" ht="15.75">
      <c r="AA70" s="2">
        <v>33</v>
      </c>
      <c r="AB70" s="12">
        <f t="shared" si="3"/>
        <v>0.0066</v>
      </c>
      <c r="AC70" s="13">
        <f t="shared" si="4"/>
        <v>201.5505364100886</v>
      </c>
      <c r="AD70" s="13">
        <f t="shared" si="5"/>
        <v>201.5505364100886</v>
      </c>
    </row>
    <row r="71" spans="27:30" ht="15.75">
      <c r="AA71" s="2">
        <v>34</v>
      </c>
      <c r="AB71" s="12">
        <f t="shared" si="3"/>
        <v>0.0068000000000000005</v>
      </c>
      <c r="AC71" s="13">
        <f t="shared" si="4"/>
        <v>194.19542286546343</v>
      </c>
      <c r="AD71" s="13">
        <f t="shared" si="5"/>
        <v>194.19542286546343</v>
      </c>
    </row>
    <row r="72" spans="27:30" ht="15.75">
      <c r="AA72" s="2">
        <v>35</v>
      </c>
      <c r="AB72" s="12">
        <f t="shared" si="3"/>
        <v>0.007</v>
      </c>
      <c r="AC72" s="13">
        <f t="shared" si="4"/>
        <v>186.07390870623792</v>
      </c>
      <c r="AD72" s="13">
        <f t="shared" si="5"/>
        <v>186.07390870623792</v>
      </c>
    </row>
    <row r="73" spans="27:30" ht="15.75">
      <c r="AA73" s="2">
        <v>36</v>
      </c>
      <c r="AB73" s="12">
        <f t="shared" si="3"/>
        <v>0.007200000000000001</v>
      </c>
      <c r="AC73" s="13">
        <f t="shared" si="4"/>
        <v>177.21804583843152</v>
      </c>
      <c r="AD73" s="13">
        <f t="shared" si="5"/>
        <v>177.21804583843152</v>
      </c>
    </row>
    <row r="74" spans="27:30" ht="15.75">
      <c r="AA74" s="2">
        <v>37</v>
      </c>
      <c r="AB74" s="12">
        <f t="shared" si="3"/>
        <v>0.0074</v>
      </c>
      <c r="AC74" s="13">
        <f t="shared" si="4"/>
        <v>167.66278430692464</v>
      </c>
      <c r="AD74" s="13">
        <f t="shared" si="5"/>
        <v>167.66278430692464</v>
      </c>
    </row>
    <row r="75" spans="27:30" ht="15.75">
      <c r="AA75" s="2">
        <v>38</v>
      </c>
      <c r="AB75" s="12">
        <f t="shared" si="3"/>
        <v>0.0076</v>
      </c>
      <c r="AC75" s="13">
        <f t="shared" si="4"/>
        <v>157.44583436359844</v>
      </c>
      <c r="AD75" s="13">
        <f t="shared" si="5"/>
        <v>157.44583436359844</v>
      </c>
    </row>
    <row r="76" spans="27:30" ht="15.75">
      <c r="AA76" s="2">
        <v>39</v>
      </c>
      <c r="AB76" s="12">
        <f t="shared" si="3"/>
        <v>0.0078000000000000005</v>
      </c>
      <c r="AC76" s="13">
        <f t="shared" si="4"/>
        <v>146.60751764219867</v>
      </c>
      <c r="AD76" s="13">
        <f t="shared" si="5"/>
        <v>146.60751764219867</v>
      </c>
    </row>
    <row r="77" spans="27:30" ht="15.75">
      <c r="AA77" s="2">
        <v>40</v>
      </c>
      <c r="AB77" s="12">
        <f t="shared" si="3"/>
        <v>0.008</v>
      </c>
      <c r="AC77" s="13">
        <f t="shared" si="4"/>
        <v>135.19060802726884</v>
      </c>
      <c r="AD77" s="13">
        <f t="shared" si="5"/>
        <v>135.19060802726884</v>
      </c>
    </row>
    <row r="78" spans="27:30" ht="15.75">
      <c r="AA78" s="2">
        <v>41</v>
      </c>
      <c r="AB78" s="12">
        <f t="shared" si="3"/>
        <v>0.0082</v>
      </c>
      <c r="AC78" s="13">
        <f t="shared" si="4"/>
        <v>123.24016284516924</v>
      </c>
      <c r="AD78" s="13">
        <f t="shared" si="5"/>
        <v>123.24016284516924</v>
      </c>
    </row>
    <row r="79" spans="27:30" ht="15.75">
      <c r="AA79" s="2">
        <v>42</v>
      </c>
      <c r="AB79" s="12">
        <f t="shared" si="3"/>
        <v>0.008400000000000001</v>
      </c>
      <c r="AC79" s="13">
        <f t="shared" si="4"/>
        <v>110.8033450433945</v>
      </c>
      <c r="AD79" s="13">
        <f t="shared" si="5"/>
        <v>110.8033450433945</v>
      </c>
    </row>
    <row r="80" spans="27:30" ht="15.75">
      <c r="AA80" s="2">
        <v>43</v>
      </c>
      <c r="AB80" s="12">
        <f t="shared" si="3"/>
        <v>0.0086</v>
      </c>
      <c r="AC80" s="13">
        <f t="shared" si="4"/>
        <v>97.92923705996677</v>
      </c>
      <c r="AD80" s="13">
        <f t="shared" si="5"/>
        <v>97.92923705996677</v>
      </c>
    </row>
    <row r="81" spans="27:30" ht="15.75">
      <c r="AA81" s="2">
        <v>44</v>
      </c>
      <c r="AB81" s="12">
        <f t="shared" si="3"/>
        <v>0.0088</v>
      </c>
      <c r="AC81" s="13">
        <f t="shared" si="4"/>
        <v>84.66864711747597</v>
      </c>
      <c r="AD81" s="13">
        <f t="shared" si="5"/>
        <v>84.66864711747597</v>
      </c>
    </row>
    <row r="82" spans="27:30" ht="15.75">
      <c r="AA82" s="2">
        <v>45</v>
      </c>
      <c r="AB82" s="12">
        <f t="shared" si="3"/>
        <v>0.009000000000000001</v>
      </c>
      <c r="AC82" s="13">
        <f t="shared" si="4"/>
        <v>71.07390870623783</v>
      </c>
      <c r="AD82" s="13">
        <f t="shared" si="5"/>
        <v>71.07390870623783</v>
      </c>
    </row>
    <row r="83" spans="27:30" ht="15.75">
      <c r="AA83" s="2">
        <v>46</v>
      </c>
      <c r="AB83" s="12">
        <f t="shared" si="3"/>
        <v>0.0092</v>
      </c>
      <c r="AC83" s="13">
        <f t="shared" si="4"/>
        <v>57.198674047916704</v>
      </c>
      <c r="AD83" s="13">
        <f t="shared" si="5"/>
        <v>57.198674047916704</v>
      </c>
    </row>
    <row r="84" spans="27:30" ht="15.75">
      <c r="AA84" s="2">
        <v>47</v>
      </c>
      <c r="AB84" s="12">
        <f t="shared" si="3"/>
        <v>0.0094</v>
      </c>
      <c r="AC84" s="13">
        <f t="shared" si="4"/>
        <v>43.09770235471665</v>
      </c>
      <c r="AD84" s="13">
        <f t="shared" si="5"/>
        <v>43.09770235471665</v>
      </c>
    </row>
    <row r="85" spans="27:30" ht="15.75">
      <c r="AA85" s="2">
        <v>48</v>
      </c>
      <c r="AB85" s="12">
        <f t="shared" si="3"/>
        <v>0.009600000000000001</v>
      </c>
      <c r="AC85" s="13">
        <f t="shared" si="4"/>
        <v>28.826643719789942</v>
      </c>
      <c r="AD85" s="13">
        <f t="shared" si="5"/>
        <v>28.826643719789942</v>
      </c>
    </row>
    <row r="86" spans="27:30" ht="15.75">
      <c r="AA86" s="2">
        <v>49</v>
      </c>
      <c r="AB86" s="12">
        <f t="shared" si="3"/>
        <v>0.0098</v>
      </c>
      <c r="AC86" s="13">
        <f t="shared" si="4"/>
        <v>14.441819491742123</v>
      </c>
      <c r="AD86" s="13">
        <f t="shared" si="5"/>
        <v>14.441819491742123</v>
      </c>
    </row>
    <row r="87" spans="27:30" ht="15.75">
      <c r="AA87" s="1">
        <v>50</v>
      </c>
      <c r="AB87" s="14">
        <f t="shared" si="3"/>
        <v>0.01</v>
      </c>
      <c r="AC87" s="13">
        <f aca="true" t="shared" si="6" ref="AC87:AC118">IF(AB87&lt;$AB$32+$AB$34/2,0,230*SIN(AB87/$AB$34*2*PI()))</f>
        <v>2.817841446289826E-14</v>
      </c>
      <c r="AD87" s="13">
        <f t="shared" si="5"/>
        <v>2.817841446289826E-14</v>
      </c>
    </row>
    <row r="88" spans="27:30" ht="15.75">
      <c r="AA88" s="2">
        <v>51</v>
      </c>
      <c r="AB88" s="12">
        <f t="shared" si="3"/>
        <v>0.0102</v>
      </c>
      <c r="AC88" s="13">
        <f t="shared" si="6"/>
        <v>-14.44181949174207</v>
      </c>
      <c r="AD88" s="13">
        <f t="shared" si="5"/>
        <v>-14.44181949174207</v>
      </c>
    </row>
    <row r="89" spans="27:30" ht="15.75">
      <c r="AA89" s="2">
        <v>52</v>
      </c>
      <c r="AB89" s="12">
        <f t="shared" si="3"/>
        <v>0.010400000000000001</v>
      </c>
      <c r="AC89" s="13">
        <f t="shared" si="6"/>
        <v>-28.826643719789985</v>
      </c>
      <c r="AD89" s="13">
        <f t="shared" si="5"/>
        <v>-28.826643719789985</v>
      </c>
    </row>
    <row r="90" spans="27:30" ht="15.75">
      <c r="AA90" s="2">
        <v>53</v>
      </c>
      <c r="AB90" s="12">
        <f t="shared" si="3"/>
        <v>0.0106</v>
      </c>
      <c r="AC90" s="13">
        <f t="shared" si="6"/>
        <v>-43.097702354716695</v>
      </c>
      <c r="AD90" s="13">
        <f t="shared" si="5"/>
        <v>-43.097702354716695</v>
      </c>
    </row>
    <row r="91" spans="27:30" ht="15.75">
      <c r="AA91" s="2">
        <v>54</v>
      </c>
      <c r="AB91" s="12">
        <f t="shared" si="3"/>
        <v>0.0108</v>
      </c>
      <c r="AC91" s="13">
        <f t="shared" si="6"/>
        <v>-57.198674047916654</v>
      </c>
      <c r="AD91" s="13">
        <f t="shared" si="5"/>
        <v>-57.198674047916654</v>
      </c>
    </row>
    <row r="92" spans="27:30" ht="15.75">
      <c r="AA92" s="2">
        <v>55</v>
      </c>
      <c r="AB92" s="12">
        <f t="shared" si="3"/>
        <v>0.011000000000000001</v>
      </c>
      <c r="AC92" s="13">
        <f t="shared" si="6"/>
        <v>-71.07390870623797</v>
      </c>
      <c r="AD92" s="13">
        <f t="shared" si="5"/>
        <v>-71.07390870623797</v>
      </c>
    </row>
    <row r="93" spans="27:30" ht="15.75">
      <c r="AA93" s="2">
        <v>56</v>
      </c>
      <c r="AB93" s="12">
        <f t="shared" si="3"/>
        <v>0.0112</v>
      </c>
      <c r="AC93" s="13">
        <f t="shared" si="6"/>
        <v>-84.66864711747581</v>
      </c>
      <c r="AD93" s="13">
        <f t="shared" si="5"/>
        <v>-84.66864711747581</v>
      </c>
    </row>
    <row r="94" spans="27:30" ht="15.75">
      <c r="AA94" s="2">
        <v>57</v>
      </c>
      <c r="AB94" s="12">
        <f t="shared" si="3"/>
        <v>0.0114</v>
      </c>
      <c r="AC94" s="13">
        <f t="shared" si="6"/>
        <v>-97.92923705996671</v>
      </c>
      <c r="AD94" s="13">
        <f t="shared" si="5"/>
        <v>-97.92923705996671</v>
      </c>
    </row>
    <row r="95" spans="27:30" ht="15.75">
      <c r="AA95" s="2">
        <v>58</v>
      </c>
      <c r="AB95" s="12">
        <f t="shared" si="3"/>
        <v>0.011600000000000001</v>
      </c>
      <c r="AC95" s="13">
        <f t="shared" si="6"/>
        <v>-110.80334504339454</v>
      </c>
      <c r="AD95" s="13">
        <f t="shared" si="5"/>
        <v>-110.80334504339454</v>
      </c>
    </row>
    <row r="96" spans="27:30" ht="15.75">
      <c r="AA96" s="2">
        <v>59</v>
      </c>
      <c r="AB96" s="12">
        <f t="shared" si="3"/>
        <v>0.0118</v>
      </c>
      <c r="AC96" s="13">
        <f t="shared" si="6"/>
        <v>-123.24016284516918</v>
      </c>
      <c r="AD96" s="13">
        <f t="shared" si="5"/>
        <v>-123.24016284516918</v>
      </c>
    </row>
    <row r="97" spans="27:30" ht="15.75">
      <c r="AA97" s="2">
        <v>60</v>
      </c>
      <c r="AB97" s="12">
        <f t="shared" si="3"/>
        <v>0.012</v>
      </c>
      <c r="AC97" s="13">
        <f t="shared" si="6"/>
        <v>-135.1906080272688</v>
      </c>
      <c r="AD97" s="13">
        <f t="shared" si="5"/>
        <v>-135.1906080272688</v>
      </c>
    </row>
    <row r="98" spans="27:30" ht="15.75">
      <c r="AA98" s="2">
        <v>61</v>
      </c>
      <c r="AB98" s="12">
        <f t="shared" si="3"/>
        <v>0.0122</v>
      </c>
      <c r="AC98" s="13">
        <f t="shared" si="6"/>
        <v>-146.60751764219862</v>
      </c>
      <c r="AD98" s="13">
        <f t="shared" si="5"/>
        <v>-146.60751764219862</v>
      </c>
    </row>
    <row r="99" spans="27:30" ht="15.75">
      <c r="AA99" s="2">
        <v>62</v>
      </c>
      <c r="AB99" s="12">
        <f t="shared" si="3"/>
        <v>0.012400000000000001</v>
      </c>
      <c r="AC99" s="13">
        <f t="shared" si="6"/>
        <v>-157.4458343635985</v>
      </c>
      <c r="AD99" s="13">
        <f t="shared" si="5"/>
        <v>-157.4458343635985</v>
      </c>
    </row>
    <row r="100" spans="27:30" ht="15.75">
      <c r="AA100" s="2">
        <v>63</v>
      </c>
      <c r="AB100" s="12">
        <f t="shared" si="3"/>
        <v>0.0126</v>
      </c>
      <c r="AC100" s="13">
        <f t="shared" si="6"/>
        <v>-167.6627843069246</v>
      </c>
      <c r="AD100" s="13">
        <f t="shared" si="5"/>
        <v>-167.6627843069246</v>
      </c>
    </row>
    <row r="101" spans="27:30" ht="15.75">
      <c r="AA101" s="2">
        <v>64</v>
      </c>
      <c r="AB101" s="12">
        <f aca="true" t="shared" si="7" ref="AB101:AB132">AA101*$AB$35</f>
        <v>0.0128</v>
      </c>
      <c r="AC101" s="13">
        <f t="shared" si="6"/>
        <v>-177.21804583843155</v>
      </c>
      <c r="AD101" s="13">
        <f aca="true" t="shared" si="8" ref="AD101:AD132">230*SIN(AB101/$AB$34*2*PI())</f>
        <v>-177.21804583843155</v>
      </c>
    </row>
    <row r="102" spans="27:30" ht="15.75">
      <c r="AA102" s="2">
        <v>65</v>
      </c>
      <c r="AB102" s="12">
        <f t="shared" si="7"/>
        <v>0.013000000000000001</v>
      </c>
      <c r="AC102" s="13">
        <f t="shared" si="6"/>
        <v>-186.0739087062379</v>
      </c>
      <c r="AD102" s="13">
        <f t="shared" si="8"/>
        <v>-186.0739087062379</v>
      </c>
    </row>
    <row r="103" spans="27:30" ht="15.75">
      <c r="AA103" s="2">
        <v>66</v>
      </c>
      <c r="AB103" s="12">
        <f t="shared" si="7"/>
        <v>0.0132</v>
      </c>
      <c r="AC103" s="13">
        <f t="shared" si="6"/>
        <v>-194.1954228654635</v>
      </c>
      <c r="AD103" s="13">
        <f t="shared" si="8"/>
        <v>-194.1954228654635</v>
      </c>
    </row>
    <row r="104" spans="27:30" ht="15.75">
      <c r="AA104" s="2">
        <v>67</v>
      </c>
      <c r="AB104" s="12">
        <f t="shared" si="7"/>
        <v>0.0134</v>
      </c>
      <c r="AC104" s="13">
        <f t="shared" si="6"/>
        <v>-201.55053641008863</v>
      </c>
      <c r="AD104" s="13">
        <f t="shared" si="8"/>
        <v>-201.55053641008863</v>
      </c>
    </row>
    <row r="105" spans="27:30" ht="15.75">
      <c r="AA105" s="2">
        <v>68</v>
      </c>
      <c r="AB105" s="12">
        <f t="shared" si="7"/>
        <v>0.013600000000000001</v>
      </c>
      <c r="AC105" s="13">
        <f t="shared" si="6"/>
        <v>-208.11022206718457</v>
      </c>
      <c r="AD105" s="13">
        <f t="shared" si="8"/>
        <v>-208.11022206718457</v>
      </c>
    </row>
    <row r="106" spans="27:30" ht="15.75">
      <c r="AA106" s="2">
        <v>69</v>
      </c>
      <c r="AB106" s="12">
        <f t="shared" si="7"/>
        <v>0.013800000000000002</v>
      </c>
      <c r="AC106" s="13">
        <f t="shared" si="6"/>
        <v>-213.84859175429784</v>
      </c>
      <c r="AD106" s="13">
        <f t="shared" si="8"/>
        <v>-213.84859175429784</v>
      </c>
    </row>
    <row r="107" spans="27:30" ht="15.75">
      <c r="AA107" s="2">
        <v>70</v>
      </c>
      <c r="AB107" s="12">
        <f t="shared" si="7"/>
        <v>0.014</v>
      </c>
      <c r="AC107" s="13">
        <f t="shared" si="6"/>
        <v>-218.7429987478853</v>
      </c>
      <c r="AD107" s="13">
        <f t="shared" si="8"/>
        <v>-218.7429987478853</v>
      </c>
    </row>
    <row r="108" spans="27:30" ht="15.75">
      <c r="AA108" s="2">
        <v>71</v>
      </c>
      <c r="AB108" s="12">
        <f t="shared" si="7"/>
        <v>0.0142</v>
      </c>
      <c r="AC108" s="13">
        <f t="shared" si="6"/>
        <v>-222.77412705958517</v>
      </c>
      <c r="AD108" s="13">
        <f t="shared" si="8"/>
        <v>-222.77412705958517</v>
      </c>
    </row>
    <row r="109" spans="27:30" ht="15.75">
      <c r="AA109" s="2">
        <v>72</v>
      </c>
      <c r="AB109" s="12">
        <f t="shared" si="7"/>
        <v>0.014400000000000001</v>
      </c>
      <c r="AC109" s="13">
        <f t="shared" si="6"/>
        <v>-225.9260676675984</v>
      </c>
      <c r="AD109" s="13">
        <f t="shared" si="8"/>
        <v>-225.9260676675984</v>
      </c>
    </row>
    <row r="110" spans="27:30" ht="15.75">
      <c r="AA110" s="2">
        <v>73</v>
      </c>
      <c r="AB110" s="12">
        <f t="shared" si="7"/>
        <v>0.0146</v>
      </c>
      <c r="AC110" s="13">
        <f t="shared" si="6"/>
        <v>-228.1863813023299</v>
      </c>
      <c r="AD110" s="13">
        <f t="shared" si="8"/>
        <v>-228.1863813023299</v>
      </c>
    </row>
    <row r="111" spans="27:30" ht="15.75">
      <c r="AA111" s="2">
        <v>74</v>
      </c>
      <c r="AB111" s="12">
        <f t="shared" si="7"/>
        <v>0.0148</v>
      </c>
      <c r="AC111" s="13">
        <f t="shared" si="6"/>
        <v>-229.54614753850245</v>
      </c>
      <c r="AD111" s="13">
        <f t="shared" si="8"/>
        <v>-229.54614753850245</v>
      </c>
    </row>
    <row r="112" spans="27:30" ht="15.75">
      <c r="AA112" s="2">
        <v>75</v>
      </c>
      <c r="AB112" s="12">
        <f t="shared" si="7"/>
        <v>0.015000000000000001</v>
      </c>
      <c r="AC112" s="13">
        <f t="shared" si="6"/>
        <v>-230</v>
      </c>
      <c r="AD112" s="13">
        <f t="shared" si="8"/>
        <v>-230</v>
      </c>
    </row>
    <row r="113" spans="27:30" ht="15.75">
      <c r="AA113" s="2">
        <v>76</v>
      </c>
      <c r="AB113" s="12">
        <f t="shared" si="7"/>
        <v>0.0152</v>
      </c>
      <c r="AC113" s="13">
        <f t="shared" si="6"/>
        <v>-229.54614753850245</v>
      </c>
      <c r="AD113" s="13">
        <f t="shared" si="8"/>
        <v>-229.54614753850245</v>
      </c>
    </row>
    <row r="114" spans="27:30" ht="15.75">
      <c r="AA114" s="2">
        <v>77</v>
      </c>
      <c r="AB114" s="12">
        <f t="shared" si="7"/>
        <v>0.0154</v>
      </c>
      <c r="AC114" s="13">
        <f t="shared" si="6"/>
        <v>-228.18638130232992</v>
      </c>
      <c r="AD114" s="13">
        <f t="shared" si="8"/>
        <v>-228.18638130232992</v>
      </c>
    </row>
    <row r="115" spans="27:30" ht="15.75">
      <c r="AA115" s="2">
        <v>78</v>
      </c>
      <c r="AB115" s="12">
        <f t="shared" si="7"/>
        <v>0.015600000000000001</v>
      </c>
      <c r="AC115" s="13">
        <f t="shared" si="6"/>
        <v>-225.9260676675984</v>
      </c>
      <c r="AD115" s="13">
        <f t="shared" si="8"/>
        <v>-225.9260676675984</v>
      </c>
    </row>
    <row r="116" spans="27:30" ht="15.75">
      <c r="AA116" s="2">
        <v>79</v>
      </c>
      <c r="AB116" s="12">
        <f t="shared" si="7"/>
        <v>0.0158</v>
      </c>
      <c r="AC116" s="13">
        <f t="shared" si="6"/>
        <v>-222.77412705958514</v>
      </c>
      <c r="AD116" s="13">
        <f t="shared" si="8"/>
        <v>-222.77412705958514</v>
      </c>
    </row>
    <row r="117" spans="27:30" ht="15.75">
      <c r="AA117" s="2">
        <v>80</v>
      </c>
      <c r="AB117" s="12">
        <f t="shared" si="7"/>
        <v>0.016</v>
      </c>
      <c r="AC117" s="13">
        <f t="shared" si="6"/>
        <v>-218.74299874788534</v>
      </c>
      <c r="AD117" s="13">
        <f t="shared" si="8"/>
        <v>-218.74299874788534</v>
      </c>
    </row>
    <row r="118" spans="27:30" ht="15.75">
      <c r="AA118" s="2">
        <v>81</v>
      </c>
      <c r="AB118" s="12">
        <f t="shared" si="7"/>
        <v>0.0162</v>
      </c>
      <c r="AC118" s="13">
        <f t="shared" si="6"/>
        <v>-213.84859175429787</v>
      </c>
      <c r="AD118" s="13">
        <f t="shared" si="8"/>
        <v>-213.84859175429787</v>
      </c>
    </row>
    <row r="119" spans="27:30" ht="15.75">
      <c r="AA119" s="2">
        <v>82</v>
      </c>
      <c r="AB119" s="12">
        <f t="shared" si="7"/>
        <v>0.0164</v>
      </c>
      <c r="AC119" s="13">
        <f aca="true" t="shared" si="9" ref="AC119:AC136">IF(AB119&lt;$AB$32+$AB$34/2,0,230*SIN(AB119/$AB$34*2*PI()))</f>
        <v>-208.1102220671845</v>
      </c>
      <c r="AD119" s="13">
        <f t="shared" si="8"/>
        <v>-208.1102220671845</v>
      </c>
    </row>
    <row r="120" spans="27:30" ht="15.75">
      <c r="AA120" s="2">
        <v>83</v>
      </c>
      <c r="AB120" s="12">
        <f t="shared" si="7"/>
        <v>0.0166</v>
      </c>
      <c r="AC120" s="13">
        <f t="shared" si="9"/>
        <v>-201.55053641008868</v>
      </c>
      <c r="AD120" s="13">
        <f t="shared" si="8"/>
        <v>-201.55053641008868</v>
      </c>
    </row>
    <row r="121" spans="27:30" ht="15.75">
      <c r="AA121" s="2">
        <v>84</v>
      </c>
      <c r="AB121" s="12">
        <f t="shared" si="7"/>
        <v>0.016800000000000002</v>
      </c>
      <c r="AC121" s="13">
        <f t="shared" si="9"/>
        <v>-194.19542286546343</v>
      </c>
      <c r="AD121" s="13">
        <f t="shared" si="8"/>
        <v>-194.19542286546343</v>
      </c>
    </row>
    <row r="122" spans="27:30" ht="15.75">
      <c r="AA122" s="2">
        <v>85</v>
      </c>
      <c r="AB122" s="12">
        <f t="shared" si="7"/>
        <v>0.017</v>
      </c>
      <c r="AC122" s="13">
        <f t="shared" si="9"/>
        <v>-186.0739087062378</v>
      </c>
      <c r="AD122" s="13">
        <f t="shared" si="8"/>
        <v>-186.0739087062378</v>
      </c>
    </row>
    <row r="123" spans="27:30" ht="15.75">
      <c r="AA123" s="2">
        <v>86</v>
      </c>
      <c r="AB123" s="12">
        <f t="shared" si="7"/>
        <v>0.0172</v>
      </c>
      <c r="AC123" s="13">
        <f t="shared" si="9"/>
        <v>-177.2180458384316</v>
      </c>
      <c r="AD123" s="13">
        <f t="shared" si="8"/>
        <v>-177.2180458384316</v>
      </c>
    </row>
    <row r="124" spans="27:30" ht="15.75">
      <c r="AA124" s="2">
        <v>87</v>
      </c>
      <c r="AB124" s="12">
        <f t="shared" si="7"/>
        <v>0.017400000000000002</v>
      </c>
      <c r="AC124" s="13">
        <f t="shared" si="9"/>
        <v>-167.6627843069245</v>
      </c>
      <c r="AD124" s="13">
        <f t="shared" si="8"/>
        <v>-167.6627843069245</v>
      </c>
    </row>
    <row r="125" spans="27:30" ht="15.75">
      <c r="AA125" s="2">
        <v>88</v>
      </c>
      <c r="AB125" s="12">
        <f t="shared" si="7"/>
        <v>0.0176</v>
      </c>
      <c r="AC125" s="13">
        <f t="shared" si="9"/>
        <v>-157.44583436359846</v>
      </c>
      <c r="AD125" s="13">
        <f t="shared" si="8"/>
        <v>-157.44583436359846</v>
      </c>
    </row>
    <row r="126" spans="27:30" ht="15.75">
      <c r="AA126" s="2">
        <v>89</v>
      </c>
      <c r="AB126" s="12">
        <f t="shared" si="7"/>
        <v>0.0178</v>
      </c>
      <c r="AC126" s="13">
        <f t="shared" si="9"/>
        <v>-146.60751764219862</v>
      </c>
      <c r="AD126" s="13">
        <f t="shared" si="8"/>
        <v>-146.60751764219862</v>
      </c>
    </row>
    <row r="127" spans="27:30" ht="15.75">
      <c r="AA127" s="2">
        <v>90</v>
      </c>
      <c r="AB127" s="12">
        <f t="shared" si="7"/>
        <v>0.018000000000000002</v>
      </c>
      <c r="AC127" s="13">
        <f t="shared" si="9"/>
        <v>-135.1906080272687</v>
      </c>
      <c r="AD127" s="13">
        <f t="shared" si="8"/>
        <v>-135.1906080272687</v>
      </c>
    </row>
    <row r="128" spans="27:30" ht="15.75">
      <c r="AA128" s="2">
        <v>91</v>
      </c>
      <c r="AB128" s="12">
        <f t="shared" si="7"/>
        <v>0.0182</v>
      </c>
      <c r="AC128" s="13">
        <f t="shared" si="9"/>
        <v>-123.24016284516915</v>
      </c>
      <c r="AD128" s="13">
        <f t="shared" si="8"/>
        <v>-123.24016284516915</v>
      </c>
    </row>
    <row r="129" spans="27:30" ht="15.75">
      <c r="AA129" s="2">
        <v>92</v>
      </c>
      <c r="AB129" s="12">
        <f t="shared" si="7"/>
        <v>0.0184</v>
      </c>
      <c r="AC129" s="13">
        <f t="shared" si="9"/>
        <v>-110.8033450433947</v>
      </c>
      <c r="AD129" s="13">
        <f t="shared" si="8"/>
        <v>-110.8033450433947</v>
      </c>
    </row>
    <row r="130" spans="27:30" ht="15.75">
      <c r="AA130" s="2">
        <v>93</v>
      </c>
      <c r="AB130" s="12">
        <f t="shared" si="7"/>
        <v>0.018600000000000002</v>
      </c>
      <c r="AC130" s="13">
        <f t="shared" si="9"/>
        <v>-97.92923705996661</v>
      </c>
      <c r="AD130" s="13">
        <f t="shared" si="8"/>
        <v>-97.92923705996661</v>
      </c>
    </row>
    <row r="131" spans="27:30" ht="15.75">
      <c r="AA131" s="2">
        <v>94</v>
      </c>
      <c r="AB131" s="12">
        <f t="shared" si="7"/>
        <v>0.0188</v>
      </c>
      <c r="AC131" s="13">
        <f t="shared" si="9"/>
        <v>-84.66864711747591</v>
      </c>
      <c r="AD131" s="13">
        <f t="shared" si="8"/>
        <v>-84.66864711747591</v>
      </c>
    </row>
    <row r="132" spans="27:30" ht="15.75">
      <c r="AA132" s="2">
        <v>95</v>
      </c>
      <c r="AB132" s="12">
        <f t="shared" si="7"/>
        <v>0.019</v>
      </c>
      <c r="AC132" s="13">
        <f t="shared" si="9"/>
        <v>-71.07390870623796</v>
      </c>
      <c r="AD132" s="13">
        <f t="shared" si="8"/>
        <v>-71.07390870623796</v>
      </c>
    </row>
    <row r="133" spans="27:30" ht="15.75">
      <c r="AA133" s="2">
        <v>96</v>
      </c>
      <c r="AB133" s="12">
        <f aca="true" t="shared" si="10" ref="AB133:AB164">AA133*$AB$35</f>
        <v>0.019200000000000002</v>
      </c>
      <c r="AC133" s="13">
        <f t="shared" si="9"/>
        <v>-57.19867404791653</v>
      </c>
      <c r="AD133" s="13">
        <f aca="true" t="shared" si="11" ref="AD133:AD164">230*SIN(AB133/$AB$34*2*PI())</f>
        <v>-57.19867404791653</v>
      </c>
    </row>
    <row r="134" spans="27:30" ht="15.75">
      <c r="AA134" s="2">
        <v>97</v>
      </c>
      <c r="AB134" s="12">
        <f t="shared" si="10"/>
        <v>0.0194</v>
      </c>
      <c r="AC134" s="13">
        <f t="shared" si="9"/>
        <v>-43.09770235471668</v>
      </c>
      <c r="AD134" s="13">
        <f t="shared" si="11"/>
        <v>-43.09770235471668</v>
      </c>
    </row>
    <row r="135" spans="27:30" ht="15.75">
      <c r="AA135" s="2">
        <v>98</v>
      </c>
      <c r="AB135" s="12">
        <f t="shared" si="10"/>
        <v>0.0196</v>
      </c>
      <c r="AC135" s="13">
        <f t="shared" si="9"/>
        <v>-28.82664371979007</v>
      </c>
      <c r="AD135" s="13">
        <f t="shared" si="11"/>
        <v>-28.82664371979007</v>
      </c>
    </row>
    <row r="136" spans="27:30" ht="15.75">
      <c r="AA136" s="2">
        <v>99</v>
      </c>
      <c r="AB136" s="12">
        <f t="shared" si="10"/>
        <v>0.0198</v>
      </c>
      <c r="AC136" s="13">
        <f t="shared" si="9"/>
        <v>-14.44181949174205</v>
      </c>
      <c r="AD136" s="13">
        <f t="shared" si="11"/>
        <v>-14.44181949174205</v>
      </c>
    </row>
    <row r="137" spans="27:30" ht="15.75">
      <c r="AA137" s="1">
        <v>100</v>
      </c>
      <c r="AB137" s="14">
        <f t="shared" si="10"/>
        <v>0.02</v>
      </c>
      <c r="AC137" s="13">
        <f aca="true" t="shared" si="12" ref="AC137:AC168">IF(AB137&lt;$AB$32+$AB$35+$AB$34,0,230*SIN(AB137/$AB$34*2*PI()))</f>
        <v>0</v>
      </c>
      <c r="AD137" s="13">
        <f t="shared" si="11"/>
        <v>-5.635682892579652E-14</v>
      </c>
    </row>
    <row r="138" spans="27:30" ht="15.75">
      <c r="AA138" s="2">
        <v>101</v>
      </c>
      <c r="AB138" s="12">
        <f t="shared" si="10"/>
        <v>0.020200000000000003</v>
      </c>
      <c r="AC138" s="13">
        <f t="shared" si="12"/>
        <v>14.441819491741938</v>
      </c>
      <c r="AD138" s="13">
        <f t="shared" si="11"/>
        <v>14.441819491741938</v>
      </c>
    </row>
    <row r="139" spans="27:30" ht="15.75">
      <c r="AA139" s="2">
        <v>102</v>
      </c>
      <c r="AB139" s="12">
        <f t="shared" si="10"/>
        <v>0.0204</v>
      </c>
      <c r="AC139" s="13">
        <f t="shared" si="12"/>
        <v>28.82664371978996</v>
      </c>
      <c r="AD139" s="13">
        <f t="shared" si="11"/>
        <v>28.82664371978996</v>
      </c>
    </row>
    <row r="140" spans="27:30" ht="15.75">
      <c r="AA140" s="2">
        <v>103</v>
      </c>
      <c r="AB140" s="12">
        <f t="shared" si="10"/>
        <v>0.0206</v>
      </c>
      <c r="AC140" s="13">
        <f t="shared" si="12"/>
        <v>43.09770235471657</v>
      </c>
      <c r="AD140" s="13">
        <f t="shared" si="11"/>
        <v>43.09770235471657</v>
      </c>
    </row>
    <row r="141" spans="27:30" ht="15.75">
      <c r="AA141" s="2">
        <v>104</v>
      </c>
      <c r="AB141" s="12">
        <f t="shared" si="10"/>
        <v>0.020800000000000003</v>
      </c>
      <c r="AC141" s="13">
        <f t="shared" si="12"/>
        <v>57.19867404791662</v>
      </c>
      <c r="AD141" s="13">
        <f t="shared" si="11"/>
        <v>57.19867404791662</v>
      </c>
    </row>
    <row r="142" spans="27:30" ht="15.75">
      <c r="AA142" s="2">
        <v>105</v>
      </c>
      <c r="AB142" s="12">
        <f t="shared" si="10"/>
        <v>0.021</v>
      </c>
      <c r="AC142" s="13">
        <f t="shared" si="12"/>
        <v>71.07390870623784</v>
      </c>
      <c r="AD142" s="13">
        <f t="shared" si="11"/>
        <v>71.07390870623784</v>
      </c>
    </row>
    <row r="143" spans="27:30" ht="15.75">
      <c r="AA143" s="2">
        <v>106</v>
      </c>
      <c r="AB143" s="12">
        <f t="shared" si="10"/>
        <v>0.0212</v>
      </c>
      <c r="AC143" s="13">
        <f t="shared" si="12"/>
        <v>84.66864711747598</v>
      </c>
      <c r="AD143" s="13">
        <f t="shared" si="11"/>
        <v>84.66864711747598</v>
      </c>
    </row>
    <row r="144" spans="27:30" ht="15.75">
      <c r="AA144" s="2">
        <v>107</v>
      </c>
      <c r="AB144" s="12">
        <f t="shared" si="10"/>
        <v>0.021400000000000002</v>
      </c>
      <c r="AC144" s="13">
        <f t="shared" si="12"/>
        <v>97.92923705996668</v>
      </c>
      <c r="AD144" s="13">
        <f t="shared" si="11"/>
        <v>97.92923705996668</v>
      </c>
    </row>
    <row r="145" spans="27:30" ht="15.75">
      <c r="AA145" s="2">
        <v>108</v>
      </c>
      <c r="AB145" s="12">
        <f t="shared" si="10"/>
        <v>0.0216</v>
      </c>
      <c r="AC145" s="13">
        <f t="shared" si="12"/>
        <v>110.8033450433946</v>
      </c>
      <c r="AD145" s="13">
        <f t="shared" si="11"/>
        <v>110.8033450433946</v>
      </c>
    </row>
    <row r="146" spans="27:30" ht="15.75">
      <c r="AA146" s="2">
        <v>109</v>
      </c>
      <c r="AB146" s="12">
        <f t="shared" si="10"/>
        <v>0.0218</v>
      </c>
      <c r="AC146" s="13">
        <f t="shared" si="12"/>
        <v>123.24016284516924</v>
      </c>
      <c r="AD146" s="13">
        <f t="shared" si="11"/>
        <v>123.24016284516924</v>
      </c>
    </row>
    <row r="147" spans="27:30" ht="15.75">
      <c r="AA147" s="2">
        <v>110</v>
      </c>
      <c r="AB147" s="12">
        <f t="shared" si="10"/>
        <v>0.022000000000000002</v>
      </c>
      <c r="AC147" s="13">
        <f t="shared" si="12"/>
        <v>135.19060802726892</v>
      </c>
      <c r="AD147" s="13">
        <f t="shared" si="11"/>
        <v>135.19060802726892</v>
      </c>
    </row>
    <row r="148" spans="27:30" ht="15.75">
      <c r="AA148" s="2">
        <v>111</v>
      </c>
      <c r="AB148" s="12">
        <f t="shared" si="10"/>
        <v>0.0222</v>
      </c>
      <c r="AC148" s="13">
        <f t="shared" si="12"/>
        <v>146.60751764219867</v>
      </c>
      <c r="AD148" s="13">
        <f t="shared" si="11"/>
        <v>146.60751764219867</v>
      </c>
    </row>
    <row r="149" spans="27:30" ht="15.75">
      <c r="AA149" s="2">
        <v>112</v>
      </c>
      <c r="AB149" s="12">
        <f t="shared" si="10"/>
        <v>0.0224</v>
      </c>
      <c r="AC149" s="13">
        <f t="shared" si="12"/>
        <v>157.44583436359824</v>
      </c>
      <c r="AD149" s="13">
        <f t="shared" si="11"/>
        <v>157.44583436359824</v>
      </c>
    </row>
    <row r="150" spans="27:30" ht="15.75">
      <c r="AA150" s="2">
        <v>113</v>
      </c>
      <c r="AB150" s="12">
        <f t="shared" si="10"/>
        <v>0.022600000000000002</v>
      </c>
      <c r="AC150" s="13">
        <f t="shared" si="12"/>
        <v>167.66278430692472</v>
      </c>
      <c r="AD150" s="13">
        <f t="shared" si="11"/>
        <v>167.66278430692472</v>
      </c>
    </row>
    <row r="151" spans="27:30" ht="15.75">
      <c r="AA151" s="2">
        <v>114</v>
      </c>
      <c r="AB151" s="12">
        <f t="shared" si="10"/>
        <v>0.0228</v>
      </c>
      <c r="AC151" s="13">
        <f t="shared" si="12"/>
        <v>177.21804583843152</v>
      </c>
      <c r="AD151" s="13">
        <f t="shared" si="11"/>
        <v>177.21804583843152</v>
      </c>
    </row>
    <row r="152" spans="27:30" ht="15.75">
      <c r="AA152" s="2">
        <v>115</v>
      </c>
      <c r="AB152" s="12">
        <f t="shared" si="10"/>
        <v>0.023</v>
      </c>
      <c r="AC152" s="13">
        <f t="shared" si="12"/>
        <v>186.07390870623777</v>
      </c>
      <c r="AD152" s="13">
        <f t="shared" si="11"/>
        <v>186.07390870623777</v>
      </c>
    </row>
    <row r="153" spans="27:30" ht="15.75">
      <c r="AA153" s="2">
        <v>116</v>
      </c>
      <c r="AB153" s="12">
        <f t="shared" si="10"/>
        <v>0.023200000000000002</v>
      </c>
      <c r="AC153" s="13">
        <f t="shared" si="12"/>
        <v>194.19542286546348</v>
      </c>
      <c r="AD153" s="13">
        <f t="shared" si="11"/>
        <v>194.19542286546348</v>
      </c>
    </row>
    <row r="154" spans="27:30" ht="15.75">
      <c r="AA154" s="2">
        <v>117</v>
      </c>
      <c r="AB154" s="12">
        <f t="shared" si="10"/>
        <v>0.0234</v>
      </c>
      <c r="AC154" s="13">
        <f t="shared" si="12"/>
        <v>201.5505364100885</v>
      </c>
      <c r="AD154" s="13">
        <f t="shared" si="11"/>
        <v>201.5505364100885</v>
      </c>
    </row>
    <row r="155" spans="27:30" ht="15.75">
      <c r="AA155" s="2">
        <v>118</v>
      </c>
      <c r="AB155" s="12">
        <f t="shared" si="10"/>
        <v>0.0236</v>
      </c>
      <c r="AC155" s="13">
        <f t="shared" si="12"/>
        <v>208.11022206718445</v>
      </c>
      <c r="AD155" s="13">
        <f t="shared" si="11"/>
        <v>208.11022206718445</v>
      </c>
    </row>
    <row r="156" spans="27:30" ht="15.75">
      <c r="AA156" s="2">
        <v>119</v>
      </c>
      <c r="AB156" s="12">
        <f t="shared" si="10"/>
        <v>0.0238</v>
      </c>
      <c r="AC156" s="13">
        <f t="shared" si="12"/>
        <v>213.8485917542979</v>
      </c>
      <c r="AD156" s="13">
        <f t="shared" si="11"/>
        <v>213.8485917542979</v>
      </c>
    </row>
    <row r="157" spans="27:30" ht="15.75">
      <c r="AA157" s="2">
        <v>120</v>
      </c>
      <c r="AB157" s="12">
        <f t="shared" si="10"/>
        <v>0.024</v>
      </c>
      <c r="AC157" s="13">
        <f t="shared" si="12"/>
        <v>218.7429987478853</v>
      </c>
      <c r="AD157" s="13">
        <f t="shared" si="11"/>
        <v>218.7429987478853</v>
      </c>
    </row>
    <row r="158" spans="27:30" ht="15.75">
      <c r="AA158" s="2">
        <v>121</v>
      </c>
      <c r="AB158" s="12">
        <f t="shared" si="10"/>
        <v>0.024200000000000003</v>
      </c>
      <c r="AC158" s="13">
        <f t="shared" si="12"/>
        <v>222.77412705958523</v>
      </c>
      <c r="AD158" s="13">
        <f t="shared" si="11"/>
        <v>222.77412705958523</v>
      </c>
    </row>
    <row r="159" spans="27:30" ht="15.75">
      <c r="AA159" s="2">
        <v>122</v>
      </c>
      <c r="AB159" s="12">
        <f t="shared" si="10"/>
        <v>0.0244</v>
      </c>
      <c r="AC159" s="13">
        <f t="shared" si="12"/>
        <v>225.92606766759837</v>
      </c>
      <c r="AD159" s="13">
        <f t="shared" si="11"/>
        <v>225.92606766759837</v>
      </c>
    </row>
    <row r="160" spans="27:30" ht="15.75">
      <c r="AA160" s="2">
        <v>123</v>
      </c>
      <c r="AB160" s="12">
        <f t="shared" si="10"/>
        <v>0.0246</v>
      </c>
      <c r="AC160" s="13">
        <f t="shared" si="12"/>
        <v>228.1863813023299</v>
      </c>
      <c r="AD160" s="13">
        <f t="shared" si="11"/>
        <v>228.1863813023299</v>
      </c>
    </row>
    <row r="161" spans="27:30" ht="15.75">
      <c r="AA161" s="2">
        <v>124</v>
      </c>
      <c r="AB161" s="12">
        <f t="shared" si="10"/>
        <v>0.024800000000000003</v>
      </c>
      <c r="AC161" s="13">
        <f t="shared" si="12"/>
        <v>229.54614753850248</v>
      </c>
      <c r="AD161" s="13">
        <f t="shared" si="11"/>
        <v>229.54614753850248</v>
      </c>
    </row>
    <row r="162" spans="27:30" ht="15.75">
      <c r="AA162" s="2">
        <v>125</v>
      </c>
      <c r="AB162" s="12">
        <f t="shared" si="10"/>
        <v>0.025</v>
      </c>
      <c r="AC162" s="13">
        <f t="shared" si="12"/>
        <v>230</v>
      </c>
      <c r="AD162" s="13">
        <f t="shared" si="11"/>
        <v>230</v>
      </c>
    </row>
    <row r="163" spans="27:30" ht="15.75">
      <c r="AA163" s="2">
        <v>126</v>
      </c>
      <c r="AB163" s="12">
        <f t="shared" si="10"/>
        <v>0.0252</v>
      </c>
      <c r="AC163" s="13">
        <f t="shared" si="12"/>
        <v>229.54614753850245</v>
      </c>
      <c r="AD163" s="13">
        <f t="shared" si="11"/>
        <v>229.54614753850245</v>
      </c>
    </row>
    <row r="164" spans="27:30" ht="15.75">
      <c r="AA164" s="2">
        <v>127</v>
      </c>
      <c r="AB164" s="12">
        <f t="shared" si="10"/>
        <v>0.025400000000000002</v>
      </c>
      <c r="AC164" s="13">
        <f t="shared" si="12"/>
        <v>228.18638130232992</v>
      </c>
      <c r="AD164" s="13">
        <f t="shared" si="11"/>
        <v>228.18638130232992</v>
      </c>
    </row>
    <row r="165" spans="27:30" ht="15.75">
      <c r="AA165" s="2">
        <v>128</v>
      </c>
      <c r="AB165" s="12">
        <f aca="true" t="shared" si="13" ref="AB165:AB187">AA165*$AB$35</f>
        <v>0.0256</v>
      </c>
      <c r="AC165" s="13">
        <f t="shared" si="12"/>
        <v>225.92606766759837</v>
      </c>
      <c r="AD165" s="13">
        <f aca="true" t="shared" si="14" ref="AD165:AD187">230*SIN(AB165/$AB$34*2*PI())</f>
        <v>225.92606766759837</v>
      </c>
    </row>
    <row r="166" spans="27:30" ht="15.75">
      <c r="AA166" s="2">
        <v>129</v>
      </c>
      <c r="AB166" s="12">
        <f t="shared" si="13"/>
        <v>0.0258</v>
      </c>
      <c r="AC166" s="13">
        <f t="shared" si="12"/>
        <v>222.77412705958514</v>
      </c>
      <c r="AD166" s="13">
        <f t="shared" si="14"/>
        <v>222.77412705958514</v>
      </c>
    </row>
    <row r="167" spans="27:30" ht="15.75">
      <c r="AA167" s="2">
        <v>130</v>
      </c>
      <c r="AB167" s="12">
        <f t="shared" si="13"/>
        <v>0.026000000000000002</v>
      </c>
      <c r="AC167" s="13">
        <f t="shared" si="12"/>
        <v>218.74299874788534</v>
      </c>
      <c r="AD167" s="13">
        <f t="shared" si="14"/>
        <v>218.74299874788534</v>
      </c>
    </row>
    <row r="168" spans="27:30" ht="15.75">
      <c r="AA168" s="2">
        <v>131</v>
      </c>
      <c r="AB168" s="12">
        <f t="shared" si="13"/>
        <v>0.0262</v>
      </c>
      <c r="AC168" s="13">
        <f t="shared" si="12"/>
        <v>213.8485917542979</v>
      </c>
      <c r="AD168" s="13">
        <f t="shared" si="14"/>
        <v>213.8485917542979</v>
      </c>
    </row>
    <row r="169" spans="27:30" ht="15.75">
      <c r="AA169" s="2">
        <v>132</v>
      </c>
      <c r="AB169" s="12">
        <f t="shared" si="13"/>
        <v>0.0264</v>
      </c>
      <c r="AC169" s="13">
        <f aca="true" t="shared" si="15" ref="AC169:AC187">IF(AB169&lt;$AB$32+$AB$35+$AB$34,0,230*SIN(AB169/$AB$34*2*PI()))</f>
        <v>208.11022206718442</v>
      </c>
      <c r="AD169" s="13">
        <f t="shared" si="14"/>
        <v>208.11022206718442</v>
      </c>
    </row>
    <row r="170" spans="27:30" ht="15.75">
      <c r="AA170" s="2">
        <v>133</v>
      </c>
      <c r="AB170" s="12">
        <f t="shared" si="13"/>
        <v>0.026600000000000002</v>
      </c>
      <c r="AC170" s="13">
        <f t="shared" si="15"/>
        <v>201.55053641008857</v>
      </c>
      <c r="AD170" s="13">
        <f t="shared" si="14"/>
        <v>201.55053641008857</v>
      </c>
    </row>
    <row r="171" spans="27:30" ht="15.75">
      <c r="AA171" s="2">
        <v>134</v>
      </c>
      <c r="AB171" s="12">
        <f t="shared" si="13"/>
        <v>0.0268</v>
      </c>
      <c r="AC171" s="13">
        <f t="shared" si="15"/>
        <v>194.19542286546346</v>
      </c>
      <c r="AD171" s="13">
        <f t="shared" si="14"/>
        <v>194.19542286546346</v>
      </c>
    </row>
    <row r="172" spans="27:30" ht="15.75">
      <c r="AA172" s="2">
        <v>135</v>
      </c>
      <c r="AB172" s="12">
        <f t="shared" si="13"/>
        <v>0.027</v>
      </c>
      <c r="AC172" s="13">
        <f t="shared" si="15"/>
        <v>186.07390870623797</v>
      </c>
      <c r="AD172" s="13">
        <f t="shared" si="14"/>
        <v>186.07390870623797</v>
      </c>
    </row>
    <row r="173" spans="27:30" ht="15.75">
      <c r="AA173" s="2">
        <v>136</v>
      </c>
      <c r="AB173" s="12">
        <f t="shared" si="13"/>
        <v>0.027200000000000002</v>
      </c>
      <c r="AC173" s="13">
        <f t="shared" si="15"/>
        <v>177.21804583843138</v>
      </c>
      <c r="AD173" s="13">
        <f t="shared" si="14"/>
        <v>177.21804583843138</v>
      </c>
    </row>
    <row r="174" spans="27:30" ht="15.75">
      <c r="AA174" s="2">
        <v>137</v>
      </c>
      <c r="AB174" s="12">
        <f t="shared" si="13"/>
        <v>0.0274</v>
      </c>
      <c r="AC174" s="13">
        <f t="shared" si="15"/>
        <v>167.66278430692452</v>
      </c>
      <c r="AD174" s="13">
        <f t="shared" si="14"/>
        <v>167.66278430692452</v>
      </c>
    </row>
    <row r="175" spans="27:30" ht="15.75">
      <c r="AA175" s="2">
        <v>138</v>
      </c>
      <c r="AB175" s="12">
        <f t="shared" si="13"/>
        <v>0.027600000000000003</v>
      </c>
      <c r="AC175" s="13">
        <f t="shared" si="15"/>
        <v>157.44583436359832</v>
      </c>
      <c r="AD175" s="13">
        <f t="shared" si="14"/>
        <v>157.44583436359832</v>
      </c>
    </row>
    <row r="176" spans="27:30" ht="15.75">
      <c r="AA176" s="2">
        <v>139</v>
      </c>
      <c r="AB176" s="12">
        <f t="shared" si="13"/>
        <v>0.027800000000000002</v>
      </c>
      <c r="AC176" s="13">
        <f t="shared" si="15"/>
        <v>146.60751764219864</v>
      </c>
      <c r="AD176" s="13">
        <f t="shared" si="14"/>
        <v>146.60751764219864</v>
      </c>
    </row>
    <row r="177" spans="27:30" ht="15.75">
      <c r="AA177" s="2">
        <v>140</v>
      </c>
      <c r="AB177" s="12">
        <f t="shared" si="13"/>
        <v>0.028</v>
      </c>
      <c r="AC177" s="13">
        <f t="shared" si="15"/>
        <v>135.19060802726887</v>
      </c>
      <c r="AD177" s="13">
        <f t="shared" si="14"/>
        <v>135.19060802726887</v>
      </c>
    </row>
    <row r="178" spans="27:30" ht="15.75">
      <c r="AA178" s="2">
        <v>141</v>
      </c>
      <c r="AB178" s="12">
        <f t="shared" si="13"/>
        <v>0.028200000000000003</v>
      </c>
      <c r="AC178" s="13">
        <f t="shared" si="15"/>
        <v>123.240162845169</v>
      </c>
      <c r="AD178" s="13">
        <f t="shared" si="14"/>
        <v>123.240162845169</v>
      </c>
    </row>
    <row r="179" spans="27:30" ht="15.75">
      <c r="AA179" s="2">
        <v>142</v>
      </c>
      <c r="AB179" s="12">
        <f t="shared" si="13"/>
        <v>0.0284</v>
      </c>
      <c r="AC179" s="13">
        <f t="shared" si="15"/>
        <v>110.80334504339437</v>
      </c>
      <c r="AD179" s="13">
        <f t="shared" si="14"/>
        <v>110.80334504339437</v>
      </c>
    </row>
    <row r="180" spans="27:30" ht="15.75">
      <c r="AA180" s="2">
        <v>143</v>
      </c>
      <c r="AB180" s="12">
        <f t="shared" si="13"/>
        <v>0.0286</v>
      </c>
      <c r="AC180" s="13">
        <f t="shared" si="15"/>
        <v>97.92923705996701</v>
      </c>
      <c r="AD180" s="13">
        <f t="shared" si="14"/>
        <v>97.92923705996701</v>
      </c>
    </row>
    <row r="181" spans="27:30" ht="15.75">
      <c r="AA181" s="2">
        <v>144</v>
      </c>
      <c r="AB181" s="12">
        <f t="shared" si="13"/>
        <v>0.028800000000000003</v>
      </c>
      <c r="AC181" s="13">
        <f t="shared" si="15"/>
        <v>84.66864711747593</v>
      </c>
      <c r="AD181" s="13">
        <f t="shared" si="14"/>
        <v>84.66864711747593</v>
      </c>
    </row>
    <row r="182" spans="27:30" ht="15.75">
      <c r="AA182" s="2">
        <v>145</v>
      </c>
      <c r="AB182" s="12">
        <f t="shared" si="13"/>
        <v>0.029</v>
      </c>
      <c r="AC182" s="13">
        <f t="shared" si="15"/>
        <v>71.07390870623799</v>
      </c>
      <c r="AD182" s="13">
        <f t="shared" si="14"/>
        <v>71.07390870623799</v>
      </c>
    </row>
    <row r="183" spans="27:30" ht="15.75">
      <c r="AA183" s="2">
        <v>146</v>
      </c>
      <c r="AB183" s="12">
        <f t="shared" si="13"/>
        <v>0.0292</v>
      </c>
      <c r="AC183" s="13">
        <f t="shared" si="15"/>
        <v>57.19867404791676</v>
      </c>
      <c r="AD183" s="13">
        <f t="shared" si="14"/>
        <v>57.19867404791676</v>
      </c>
    </row>
    <row r="184" spans="27:30" ht="15.75">
      <c r="AA184" s="2">
        <v>147</v>
      </c>
      <c r="AB184" s="12">
        <f t="shared" si="13"/>
        <v>0.029400000000000003</v>
      </c>
      <c r="AC184" s="13">
        <f t="shared" si="15"/>
        <v>43.0977023547165</v>
      </c>
      <c r="AD184" s="13">
        <f t="shared" si="14"/>
        <v>43.0977023547165</v>
      </c>
    </row>
    <row r="185" spans="27:30" ht="15.75">
      <c r="AA185" s="2">
        <v>148</v>
      </c>
      <c r="AB185" s="12">
        <f t="shared" si="13"/>
        <v>0.0296</v>
      </c>
      <c r="AC185" s="13">
        <f t="shared" si="15"/>
        <v>28.826643719789896</v>
      </c>
      <c r="AD185" s="13">
        <f t="shared" si="14"/>
        <v>28.826643719789896</v>
      </c>
    </row>
    <row r="186" spans="27:30" ht="15.75">
      <c r="AA186" s="2">
        <v>149</v>
      </c>
      <c r="AB186" s="12">
        <f t="shared" si="13"/>
        <v>0.0298</v>
      </c>
      <c r="AC186" s="13">
        <f t="shared" si="15"/>
        <v>14.441819491742079</v>
      </c>
      <c r="AD186" s="13">
        <f t="shared" si="14"/>
        <v>14.441819491742079</v>
      </c>
    </row>
    <row r="187" spans="27:30" ht="15.75">
      <c r="AA187" s="1">
        <v>150</v>
      </c>
      <c r="AB187" s="14">
        <f t="shared" si="13"/>
        <v>0.030000000000000002</v>
      </c>
      <c r="AC187" s="13">
        <f t="shared" si="15"/>
        <v>8.453524338869478E-14</v>
      </c>
      <c r="AD187" s="13">
        <f t="shared" si="14"/>
        <v>8.453524338869478E-14</v>
      </c>
    </row>
  </sheetData>
  <sheetProtection password="DE47" sheet="1" objects="1" scenarios="1" selectLockedCells="1"/>
  <conditionalFormatting sqref="D4:H8">
    <cfRule type="expression" priority="1" dxfId="0" stopIfTrue="1">
      <formula>AND($AB$33&gt;=0,$AB$33&lt;12)</formula>
    </cfRule>
    <cfRule type="expression" priority="2" dxfId="1" stopIfTrue="1">
      <formula>AND($AB$33&gt;=12,$AB$33&lt;25)</formula>
    </cfRule>
    <cfRule type="expression" priority="3" dxfId="2" stopIfTrue="1">
      <formula>AND($AB$33&gt;=25,$AB$33&lt;=40)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2004-05-04T17:54:12Z</dcterms:created>
  <dcterms:modified xsi:type="dcterms:W3CDTF">2007-07-07T21:35:40Z</dcterms:modified>
  <cp:category/>
  <cp:version/>
  <cp:contentType/>
  <cp:contentStatus/>
</cp:coreProperties>
</file>